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6-2023\"/>
    </mc:Choice>
  </mc:AlternateContent>
  <xr:revisionPtr revIDLastSave="0" documentId="13_ncr:1_{7330CEB5-B8E2-433A-9F8E-E159E4392A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0" i="1" l="1"/>
  <c r="P10" i="1"/>
  <c r="S9" i="1"/>
  <c r="T9" i="1"/>
  <c r="P9" i="1"/>
  <c r="T10" i="1" l="1"/>
  <c r="P8" i="1"/>
  <c r="S8" i="1"/>
  <c r="T8" i="1"/>
  <c r="T7" i="1"/>
  <c r="P7" i="1"/>
  <c r="Q13" i="1" s="1"/>
  <c r="S7" i="1"/>
  <c r="R13" i="1" l="1"/>
</calcChain>
</file>

<file path=xl/sharedStrings.xml><?xml version="1.0" encoding="utf-8"?>
<sst xmlns="http://schemas.openxmlformats.org/spreadsheetml/2006/main" count="79" uniqueCount="56">
  <si>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</si>
  <si>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</si>
  <si>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</si>
  <si>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</si>
  <si>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</si>
  <si>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</si>
  <si>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</si>
  <si>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</si>
  <si>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</si>
  <si>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</si>
  <si>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</si>
  <si>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</si>
  <si>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</si>
  <si>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</si>
  <si>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</si>
  <si>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</si>
  <si>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</si>
  <si>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</si>
  <si>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</si>
  <si>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</si>
  <si>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</si>
  <si>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</si>
  <si>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</si>
  <si>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</si>
  <si>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</si>
  <si>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</si>
  <si>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</si>
  <si>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</si>
  <si>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</si>
  <si>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</si>
  <si>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</si>
  <si>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</si>
  <si>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</si>
  <si>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</si>
  <si>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Samostatná faktura</t>
  </si>
  <si>
    <t>Kancelářské křeslo včetně podhlavníku a s područkami</t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</si>
  <si>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</si>
  <si>
    <t>Záruka na zboží min. 5 let. 
Dodání na místo určení ve smontovaném stavu. 
Zaškolení a seznámení s funkcemi židle.</t>
  </si>
  <si>
    <t>Dušan Pasiar,
Tel.: 725 836 281</t>
  </si>
  <si>
    <t>Univerzitní 22, 
301 00 Plzeň,
Provoz a služby - Ochrana a zabezpečení objektů,
místnost UL 007</t>
  </si>
  <si>
    <t>Příloha č. 2 Kupní smlouvy - technická specifikace
Nábytek pro ZČU (II.) 046 - 2023</t>
  </si>
  <si>
    <t>do 22.12.2023</t>
  </si>
  <si>
    <t xml:space="preserve">Termín dodání </t>
  </si>
  <si>
    <t xml:space="preserve">Dodání na místo určení ve smontovaném stavu. </t>
  </si>
  <si>
    <t>Petra Kydlíčková,
Tel.: 792 335 571,
37763 1035</t>
  </si>
  <si>
    <t>Univerzitní 8, 
301 00 Plzeň,
Rektorát - Odbor Výzkum a vývoj,
místnost UR 118</t>
  </si>
  <si>
    <t>Kancelářská židle včetně podhlavníku a s područkami</t>
  </si>
  <si>
    <t>Vlasta Suchomelová,
Tel.: 724 005 497,
37763 2001</t>
  </si>
  <si>
    <t>Technická 8, 
301 00 Plzeň, 
Fakulta aplikovaných věd - Děkanát,
místnost UC 132</t>
  </si>
  <si>
    <r>
      <t xml:space="preserve">Balanční kancelářská židle, 
možnost uzamčení balančního mechanismu,
min. 4 úrovně tuhosti balančního mechanismu, 
synchronní pohyb područek a opěradla se sedákem při aktivním balančním režimu, 
synchronní mechanismus opěradla a sedáku s blokací min. v 5ti pozicích, 
zdravotní sedák s vyjímatelným klínem, 
výškově stavitelný opěrák, 
výškově stavitelný podhlavník, 
vzduchová bederní regulace, 
čalouněný sedák a opěrák s nanotechnologií proti ulpívání tekutin, 
stavitelné područky 4D, 
kolečka na tvrdé povrchy, 
maximální zatížení min. 130 kg, 
hmotnost max. 30 kg, 
</t>
    </r>
    <r>
      <rPr>
        <sz val="11"/>
        <rFont val="Calibri"/>
        <family val="2"/>
        <charset val="238"/>
      </rPr>
      <t>maximální výška min. 115 cm.
Barva se preferuje antracitová.</t>
    </r>
  </si>
  <si>
    <t>IIng. Markéta Lintimerová,
Tel.: 37763 2543</t>
  </si>
  <si>
    <t xml:space="preserve">Technická 8,
301 00 Plzeň
Fakulta aplikovaných věd - Nové technologie pro informační společnost (NTIS), 
místnost UN 526
</t>
  </si>
  <si>
    <t>Záruka na zboží min. 5 let.
Dodání na místo určení ve smontovaném stavu.</t>
  </si>
  <si>
    <t>Kancelářské křeslo včetně podhlavníku a s područkami</t>
  </si>
  <si>
    <r>
      <t xml:space="preserve">Klíčové vlastnosti židle:
- </t>
    </r>
    <r>
      <rPr>
        <b/>
        <sz val="11"/>
        <color rgb="FF000000"/>
        <rFont val="Calibri"/>
        <family val="2"/>
        <charset val="238"/>
      </rPr>
      <t>nosnost min. 130 kg</t>
    </r>
    <r>
      <rPr>
        <sz val="11"/>
        <color rgb="FF000000"/>
        <rFont val="Calibri"/>
        <family val="2"/>
        <charset val="238"/>
      </rPr>
      <t xml:space="preserve">
- </t>
    </r>
    <r>
      <rPr>
        <b/>
        <sz val="11"/>
        <color rgb="FF000000"/>
        <rFont val="Calibri"/>
        <family val="2"/>
        <charset val="238"/>
      </rPr>
      <t>synchronní mechanismus</t>
    </r>
    <r>
      <rPr>
        <sz val="11"/>
        <color rgb="FF000000"/>
        <rFont val="Calibri"/>
        <family val="2"/>
        <charset val="238"/>
      </rPr>
      <t xml:space="preserve">
- materiál - </t>
    </r>
    <r>
      <rPr>
        <b/>
        <sz val="11"/>
        <color rgb="FF000000"/>
        <rFont val="Calibri"/>
        <family val="2"/>
        <charset val="238"/>
      </rPr>
      <t>robustní kovový kříž, síťová opěrka</t>
    </r>
    <r>
      <rPr>
        <sz val="11"/>
        <color rgb="FF000000"/>
        <rFont val="Calibri"/>
        <family val="2"/>
        <charset val="238"/>
      </rPr>
      <t xml:space="preserve"> (aretace v 4-5 různých polohách), </t>
    </r>
    <r>
      <rPr>
        <b/>
        <sz val="11"/>
        <color rgb="FF000000"/>
        <rFont val="Calibri"/>
        <family val="2"/>
        <charset val="238"/>
      </rPr>
      <t>čalounění sedáku látkovým potahem</t>
    </r>
    <r>
      <rPr>
        <sz val="11"/>
        <color rgb="FF000000"/>
        <rFont val="Calibri"/>
        <family val="2"/>
        <charset val="238"/>
      </rPr>
      <t xml:space="preserve">
- barevné provedení - </t>
    </r>
    <r>
      <rPr>
        <b/>
        <sz val="11"/>
        <color rgb="FF000000"/>
        <rFont val="Calibri"/>
        <family val="2"/>
        <charset val="238"/>
      </rPr>
      <t>opěrka černá, sedák a podhlavník černý</t>
    </r>
    <r>
      <rPr>
        <sz val="11"/>
        <color rgb="FF000000"/>
        <rFont val="Calibri"/>
        <family val="2"/>
        <charset val="238"/>
      </rPr>
      <t xml:space="preserve">
- </t>
    </r>
    <r>
      <rPr>
        <b/>
        <sz val="11"/>
        <color rgb="FF000000"/>
        <rFont val="Calibri"/>
        <family val="2"/>
        <charset val="238"/>
      </rPr>
      <t>hluboký anatomicky tvarovaný podsedák</t>
    </r>
    <r>
      <rPr>
        <sz val="11"/>
        <color rgb="FF000000"/>
        <rFont val="Calibri"/>
        <family val="2"/>
        <charset val="238"/>
      </rPr>
      <t xml:space="preserve"> (52 - 60 cm)
- </t>
    </r>
    <r>
      <rPr>
        <b/>
        <sz val="11"/>
        <color rgb="FF000000"/>
        <rFont val="Calibri"/>
        <family val="2"/>
        <charset val="238"/>
      </rPr>
      <t>3D stavitelný záhlavník</t>
    </r>
    <r>
      <rPr>
        <sz val="11"/>
        <color rgb="FF000000"/>
        <rFont val="Calibri"/>
        <family val="2"/>
        <charset val="238"/>
      </rPr>
      <t xml:space="preserve">
- součástí opěráku je </t>
    </r>
    <r>
      <rPr>
        <b/>
        <sz val="11"/>
        <color rgb="FF000000"/>
        <rFont val="Calibri"/>
        <family val="2"/>
        <charset val="238"/>
      </rPr>
      <t>výškově i úhlově stavitelná bederní opěrka</t>
    </r>
    <r>
      <rPr>
        <sz val="11"/>
        <color rgb="FF000000"/>
        <rFont val="Calibri"/>
        <family val="2"/>
        <charset val="238"/>
      </rPr>
      <t xml:space="preserve">
- pomocí plynového pístu lze</t>
    </r>
    <r>
      <rPr>
        <b/>
        <sz val="11"/>
        <color rgb="FF000000"/>
        <rFont val="Calibri"/>
        <family val="2"/>
        <charset val="238"/>
      </rPr>
      <t xml:space="preserve"> výškově nastavovat sedák</t>
    </r>
    <r>
      <rPr>
        <sz val="11"/>
        <color rgb="FF000000"/>
        <rFont val="Calibri"/>
        <family val="2"/>
        <charset val="238"/>
      </rPr>
      <t xml:space="preserve"> – </t>
    </r>
    <r>
      <rPr>
        <b/>
        <sz val="11"/>
        <color rgb="FF000000"/>
        <rFont val="Calibri"/>
        <family val="2"/>
        <charset val="238"/>
      </rPr>
      <t xml:space="preserve">ovládání páčkou </t>
    </r>
    <r>
      <rPr>
        <sz val="11"/>
        <color rgb="FF000000"/>
        <rFont val="Calibri"/>
        <family val="2"/>
        <charset val="238"/>
      </rPr>
      <t xml:space="preserve">umístěnou pod sedákem židle
- </t>
    </r>
    <r>
      <rPr>
        <b/>
        <sz val="11"/>
        <color rgb="FF000000"/>
        <rFont val="Calibri"/>
        <family val="2"/>
        <charset val="238"/>
      </rPr>
      <t>výškově stavitelné područky</t>
    </r>
    <r>
      <rPr>
        <sz val="11"/>
        <color rgb="FF000000"/>
        <rFont val="Calibri"/>
        <family val="2"/>
        <charset val="238"/>
      </rPr>
      <t xml:space="preserve">
- </t>
    </r>
    <r>
      <rPr>
        <b/>
        <sz val="11"/>
        <color rgb="FF000000"/>
        <rFont val="Calibri"/>
        <family val="2"/>
        <charset val="238"/>
      </rPr>
      <t>kolečka na tvrdé podlahy.</t>
    </r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</si>
  <si>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</t>
    </r>
    <r>
      <rPr>
        <sz val="11"/>
        <color rgb="FF000000"/>
        <rFont val="Calibri"/>
        <family val="2"/>
        <charset val="238"/>
      </rPr>
      <t xml:space="preserve">: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</t>
    </r>
    <r>
      <rPr>
        <sz val="11"/>
        <color rgb="FF000000"/>
        <rFont val="Calibri"/>
        <family val="2"/>
        <charset val="238"/>
      </rPr>
      <t xml:space="preserve">(nebo tmavé provedení). </t>
    </r>
    <r>
      <rPr>
        <sz val="11"/>
        <color rgb="FFFF0000"/>
        <rFont val="Calibri"/>
        <family val="2"/>
        <charset val="238"/>
      </rPr>
      <t xml:space="preserve">
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
Rozměry</t>
    </r>
    <r>
      <rPr>
        <sz val="11"/>
        <color rgb="FF000000"/>
        <rFont val="Calibri"/>
        <family val="2"/>
        <charset val="238"/>
      </rPr>
      <t xml:space="preserve">: 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</si>
</sst>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 indent="2"/>
    </xf>
    <xf numFmtId="0" fontId="5" fillId="5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2"/>
    </xf>
    <xf numFmtId="164" fontId="8" fillId="5" borderId="2" xfId="0" applyNumberFormat="1" applyFont="1" applyFill="1" applyBorder="1" applyAlignment="1">
      <alignment horizontal="right" vertical="center" indent="2"/>
    </xf>
    <xf numFmtId="165" fontId="0" fillId="0" borderId="2" xfId="0" applyNumberFormat="1" applyBorder="1" applyAlignment="1">
      <alignment horizontal="right" vertical="center" indent="2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lef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1047750</xdr:colOff>
      <xdr:row>6</xdr:row>
      <xdr:rowOff>895350</xdr:rowOff>
    </xdr:from>
    <xdr:to>
      <xdr:col>6</xdr:col>
      <xdr:colOff>3095625</xdr:colOff>
      <xdr:row>6</xdr:row>
      <xdr:rowOff>3652642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3B96347-C253-4B5B-8B80-C08EE36FA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72875" y="4162425"/>
          <a:ext cx="2047875" cy="2757292"/>
        </a:xfrm>
        <a:prstGeom prst="rect">
          <a:avLst/>
        </a:prstGeom>
      </xdr:spPr>
    </xdr:pic>
    <xdr:clientData/>
  </xdr:twoCellAnchor>
  <xdr:twoCellAnchor editAs="oneCell">
    <xdr:from>
      <xdr:col>6</xdr:col>
      <xdr:colOff>219075</xdr:colOff>
      <xdr:row>7</xdr:row>
      <xdr:rowOff>142875</xdr:rowOff>
    </xdr:from>
    <xdr:to>
      <xdr:col>6</xdr:col>
      <xdr:colOff>2338181</xdr:colOff>
      <xdr:row>7</xdr:row>
      <xdr:rowOff>3234685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F08B16-C54D-4108-94C8-FBA86C36D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44200" y="8610600"/>
          <a:ext cx="2119106" cy="3091810"/>
        </a:xfrm>
        <a:prstGeom prst="rect">
          <a:avLst/>
        </a:prstGeom>
      </xdr:spPr>
    </xdr:pic>
    <xdr:clientData/>
  </xdr:twoCellAnchor>
  <xdr:twoCellAnchor editAs="oneCell">
    <xdr:from>
      <xdr:col>6</xdr:col>
      <xdr:colOff>2462313</xdr:colOff>
      <xdr:row>7</xdr:row>
      <xdr:rowOff>152400</xdr:rowOff>
    </xdr:from>
    <xdr:to>
      <xdr:col>6</xdr:col>
      <xdr:colOff>3672028</xdr:colOff>
      <xdr:row>7</xdr:row>
      <xdr:rowOff>2031957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6EB1BD5-88FE-492E-9B1E-708C7DA82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87438" y="8620125"/>
          <a:ext cx="1209715" cy="1879557"/>
        </a:xfrm>
        <a:prstGeom prst="rect">
          <a:avLst/>
        </a:prstGeom>
      </xdr:spPr>
    </xdr:pic>
    <xdr:clientData/>
  </xdr:twoCellAnchor>
  <xdr:twoCellAnchor editAs="oneCell">
    <xdr:from>
      <xdr:col>6</xdr:col>
      <xdr:colOff>2401327</xdr:colOff>
      <xdr:row>7</xdr:row>
      <xdr:rowOff>2124075</xdr:rowOff>
    </xdr:from>
    <xdr:to>
      <xdr:col>6</xdr:col>
      <xdr:colOff>3721949</xdr:colOff>
      <xdr:row>7</xdr:row>
      <xdr:rowOff>3934552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42D5E3A-0E24-4FA6-8CA5-87095AEEF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26452" y="10591800"/>
          <a:ext cx="1320622" cy="1810477"/>
        </a:xfrm>
        <a:prstGeom prst="rect">
          <a:avLst/>
        </a:prstGeom>
      </xdr:spPr>
    </xdr:pic>
    <xdr:clientData/>
  </xdr:twoCellAnchor>
  <xdr:twoCellAnchor editAs="oneCell">
    <xdr:from>
      <xdr:col>6</xdr:col>
      <xdr:colOff>933450</xdr:colOff>
      <xdr:row>9</xdr:row>
      <xdr:rowOff>790574</xdr:rowOff>
    </xdr:from>
    <xdr:to>
      <xdr:col>6</xdr:col>
      <xdr:colOff>3343275</xdr:colOff>
      <xdr:row>9</xdr:row>
      <xdr:rowOff>4035201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97C2CD7D-C4C5-4B9F-8ABF-DE7E7D443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58575" y="17449799"/>
          <a:ext cx="2409825" cy="32446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topLeftCell="H8" zoomScale="80" zoomScaleNormal="8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10" style="3" customWidth="1"/>
    <col min="6" max="6" width="102.28515625" style="1" customWidth="1"/>
    <col min="7" max="7" width="65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35.5703125" customWidth="1"/>
    <col min="13" max="13" width="31.5703125" customWidth="1"/>
    <col min="14" max="14" width="35" style="4" customWidth="1"/>
    <col min="15" max="15" width="26" style="4" bestFit="1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2.140625" style="5" customWidth="1"/>
  </cols>
  <sheetData>
    <row r="1" spans="1:22" ht="39" customHeight="1" x14ac:dyDescent="0.25">
      <c r="B1" s="60" t="s">
        <v>40</v>
      </c>
      <c r="C1" s="60"/>
      <c r="D1" s="60"/>
      <c r="E1" s="60"/>
      <c r="H1" s="35"/>
      <c r="I1" s="1"/>
      <c r="J1" s="1"/>
      <c r="K1" s="1"/>
      <c r="N1" s="1"/>
      <c r="O1" s="1"/>
      <c r="P1" s="1"/>
      <c r="R1" s="6"/>
      <c r="S1" s="6"/>
      <c r="T1" s="6"/>
      <c r="U1" s="6"/>
      <c r="V1" s="6"/>
    </row>
    <row r="2" spans="1:22" ht="23.25" customHeight="1" x14ac:dyDescent="0.25">
      <c r="B2" s="7"/>
      <c r="C2" s="7"/>
      <c r="D2" s="7"/>
      <c r="E2" s="7"/>
      <c r="H2" s="61"/>
      <c r="I2" s="62"/>
      <c r="J2" s="62"/>
      <c r="K2" s="62"/>
      <c r="L2" s="62"/>
      <c r="M2" s="62"/>
      <c r="N2" s="62"/>
      <c r="O2" s="62"/>
      <c r="P2" s="1"/>
      <c r="R2" s="6"/>
      <c r="S2" s="6"/>
      <c r="T2" s="6"/>
      <c r="U2" s="6"/>
      <c r="V2" s="6"/>
    </row>
    <row r="3" spans="1:22" ht="25.5" customHeight="1" x14ac:dyDescent="0.25">
      <c r="B3" s="8"/>
      <c r="C3" s="9" t="s">
        <v>0</v>
      </c>
      <c r="D3" s="57"/>
      <c r="E3" s="57"/>
      <c r="F3" s="57"/>
      <c r="G3" s="57"/>
      <c r="H3" s="62"/>
      <c r="I3" s="62"/>
      <c r="J3" s="62"/>
      <c r="K3" s="62"/>
      <c r="L3" s="62"/>
      <c r="M3" s="62"/>
      <c r="N3" s="62"/>
      <c r="O3" s="62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57"/>
      <c r="E4" s="57"/>
      <c r="F4" s="57"/>
      <c r="G4" s="57"/>
      <c r="H4" s="57"/>
      <c r="I4" s="57"/>
      <c r="J4" s="57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21" t="s">
        <v>13</v>
      </c>
      <c r="N6" s="19" t="s">
        <v>14</v>
      </c>
      <c r="O6" s="19" t="s">
        <v>42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409.5" customHeight="1" thickTop="1" thickBot="1" x14ac:dyDescent="0.3">
      <c r="A7" s="23"/>
      <c r="B7" s="46">
        <v>1</v>
      </c>
      <c r="C7" s="47" t="s">
        <v>35</v>
      </c>
      <c r="D7" s="48">
        <v>1</v>
      </c>
      <c r="E7" s="49" t="s">
        <v>22</v>
      </c>
      <c r="F7" s="50" t="s">
        <v>36</v>
      </c>
      <c r="G7" s="50"/>
      <c r="H7" s="65"/>
      <c r="I7" s="47" t="s">
        <v>23</v>
      </c>
      <c r="J7" s="47" t="s">
        <v>23</v>
      </c>
      <c r="K7" s="47" t="s">
        <v>34</v>
      </c>
      <c r="L7" s="51" t="s">
        <v>37</v>
      </c>
      <c r="M7" s="47" t="s">
        <v>38</v>
      </c>
      <c r="N7" s="47" t="s">
        <v>39</v>
      </c>
      <c r="O7" s="51" t="s">
        <v>41</v>
      </c>
      <c r="P7" s="52">
        <f>D7*Q7</f>
        <v>7500</v>
      </c>
      <c r="Q7" s="53">
        <v>7500</v>
      </c>
      <c r="R7" s="67"/>
      <c r="S7" s="54">
        <f>D7*R7</f>
        <v>0</v>
      </c>
      <c r="T7" s="55" t="str">
        <f t="shared" ref="T7" si="0">IF(ISNUMBER(R7), IF(R7&gt;Q7,"NEVYHOVUJE","VYHOVUJE")," ")</f>
        <v xml:space="preserve"> </v>
      </c>
      <c r="U7" s="47"/>
      <c r="V7" s="49" t="s">
        <v>24</v>
      </c>
    </row>
    <row r="8" spans="1:22" ht="322.5" customHeight="1" thickBot="1" x14ac:dyDescent="0.3">
      <c r="A8" s="23"/>
      <c r="B8" s="46">
        <v>2</v>
      </c>
      <c r="C8" s="47" t="s">
        <v>46</v>
      </c>
      <c r="D8" s="48">
        <v>1</v>
      </c>
      <c r="E8" s="49" t="s">
        <v>22</v>
      </c>
      <c r="F8" s="50" t="s">
        <v>54</v>
      </c>
      <c r="G8" s="50"/>
      <c r="H8" s="65"/>
      <c r="I8" s="47" t="s">
        <v>23</v>
      </c>
      <c r="J8" s="47" t="s">
        <v>23</v>
      </c>
      <c r="K8" s="47" t="s">
        <v>34</v>
      </c>
      <c r="L8" s="51" t="s">
        <v>43</v>
      </c>
      <c r="M8" s="47" t="s">
        <v>44</v>
      </c>
      <c r="N8" s="47" t="s">
        <v>45</v>
      </c>
      <c r="O8" s="51" t="s">
        <v>41</v>
      </c>
      <c r="P8" s="52">
        <f>D8*Q8</f>
        <v>10000</v>
      </c>
      <c r="Q8" s="53">
        <v>10000</v>
      </c>
      <c r="R8" s="67"/>
      <c r="S8" s="54">
        <f>D8*R8</f>
        <v>0</v>
      </c>
      <c r="T8" s="55" t="str">
        <f t="shared" ref="T8" si="1">IF(ISNUMBER(R8), IF(R8&gt;Q8,"NEVYHOVUJE","VYHOVUJE")," ")</f>
        <v xml:space="preserve"> </v>
      </c>
      <c r="U8" s="47"/>
      <c r="V8" s="49" t="s">
        <v>24</v>
      </c>
    </row>
    <row r="9" spans="1:22" ht="322.5" customHeight="1" thickBot="1" x14ac:dyDescent="0.3">
      <c r="A9" s="23"/>
      <c r="B9" s="46">
        <v>3</v>
      </c>
      <c r="C9" s="47" t="s">
        <v>46</v>
      </c>
      <c r="D9" s="48">
        <v>1</v>
      </c>
      <c r="E9" s="49" t="s">
        <v>22</v>
      </c>
      <c r="F9" s="50" t="s">
        <v>49</v>
      </c>
      <c r="G9" s="50"/>
      <c r="H9" s="65"/>
      <c r="I9" s="47" t="s">
        <v>23</v>
      </c>
      <c r="J9" s="47" t="s">
        <v>23</v>
      </c>
      <c r="K9" s="47" t="s">
        <v>34</v>
      </c>
      <c r="L9" s="51" t="s">
        <v>43</v>
      </c>
      <c r="M9" s="47" t="s">
        <v>47</v>
      </c>
      <c r="N9" s="47" t="s">
        <v>48</v>
      </c>
      <c r="O9" s="51" t="s">
        <v>41</v>
      </c>
      <c r="P9" s="52">
        <f>D9*Q9</f>
        <v>25000</v>
      </c>
      <c r="Q9" s="53">
        <v>25000</v>
      </c>
      <c r="R9" s="67"/>
      <c r="S9" s="54">
        <f>D9*R9</f>
        <v>0</v>
      </c>
      <c r="T9" s="55" t="str">
        <f t="shared" ref="T9" si="2">IF(ISNUMBER(R9), IF(R9&gt;Q9,"NEVYHOVUJE","VYHOVUJE")," ")</f>
        <v xml:space="preserve"> </v>
      </c>
      <c r="U9" s="47"/>
      <c r="V9" s="49" t="s">
        <v>24</v>
      </c>
    </row>
    <row r="10" spans="1:22" ht="409.5" customHeight="1" thickBot="1" x14ac:dyDescent="0.3">
      <c r="A10" s="23"/>
      <c r="B10" s="36">
        <v>4</v>
      </c>
      <c r="C10" s="37" t="s">
        <v>53</v>
      </c>
      <c r="D10" s="38">
        <v>2</v>
      </c>
      <c r="E10" s="39" t="s">
        <v>22</v>
      </c>
      <c r="F10" s="40" t="s">
        <v>55</v>
      </c>
      <c r="G10" s="40"/>
      <c r="H10" s="66"/>
      <c r="I10" s="37" t="s">
        <v>23</v>
      </c>
      <c r="J10" s="37" t="s">
        <v>23</v>
      </c>
      <c r="K10" s="37" t="s">
        <v>34</v>
      </c>
      <c r="L10" s="41" t="s">
        <v>52</v>
      </c>
      <c r="M10" s="37" t="s">
        <v>50</v>
      </c>
      <c r="N10" s="37" t="s">
        <v>51</v>
      </c>
      <c r="O10" s="41" t="s">
        <v>41</v>
      </c>
      <c r="P10" s="42">
        <f>D10*Q10</f>
        <v>12000</v>
      </c>
      <c r="Q10" s="43">
        <v>6000</v>
      </c>
      <c r="R10" s="68"/>
      <c r="S10" s="44">
        <f>D10*R10</f>
        <v>0</v>
      </c>
      <c r="T10" s="45" t="str">
        <f t="shared" ref="T10" si="3">IF(ISNUMBER(R10), IF(R10&gt;Q10,"NEVYHOVUJE","VYHOVUJE")," ")</f>
        <v xml:space="preserve"> </v>
      </c>
      <c r="U10" s="37"/>
      <c r="V10" s="39" t="s">
        <v>24</v>
      </c>
    </row>
    <row r="11" spans="1:22" ht="13.5" customHeight="1" thickTop="1" thickBot="1" x14ac:dyDescent="0.3">
      <c r="C11"/>
      <c r="D11"/>
      <c r="E11"/>
      <c r="F11"/>
      <c r="G11"/>
      <c r="H11"/>
      <c r="I11"/>
      <c r="J11"/>
      <c r="K11"/>
      <c r="N11"/>
      <c r="O11"/>
      <c r="P11"/>
      <c r="S11" s="24"/>
    </row>
    <row r="12" spans="1:22" ht="60.75" customHeight="1" thickTop="1" thickBot="1" x14ac:dyDescent="0.3">
      <c r="B12" s="63" t="s">
        <v>25</v>
      </c>
      <c r="C12" s="63"/>
      <c r="D12" s="63"/>
      <c r="E12" s="63"/>
      <c r="F12" s="63"/>
      <c r="G12" s="63"/>
      <c r="H12" s="63"/>
      <c r="I12" s="63"/>
      <c r="J12" s="63"/>
      <c r="K12" s="63"/>
      <c r="L12" s="25"/>
      <c r="M12" s="25"/>
      <c r="N12" s="25"/>
      <c r="O12" s="26"/>
      <c r="P12" s="26"/>
      <c r="Q12" s="27" t="s">
        <v>26</v>
      </c>
      <c r="R12" s="64" t="s">
        <v>27</v>
      </c>
      <c r="S12" s="64"/>
      <c r="T12" s="64"/>
      <c r="U12" s="17"/>
    </row>
    <row r="13" spans="1:22" ht="33" customHeight="1" thickTop="1" thickBot="1" x14ac:dyDescent="0.3">
      <c r="B13" s="58" t="s">
        <v>28</v>
      </c>
      <c r="C13" s="58"/>
      <c r="D13" s="58"/>
      <c r="E13" s="58"/>
      <c r="F13" s="58"/>
      <c r="G13" s="58"/>
      <c r="H13" s="58"/>
      <c r="I13" s="56"/>
      <c r="J13" s="56"/>
      <c r="K13" s="28"/>
      <c r="L13" s="29"/>
      <c r="M13" s="29"/>
      <c r="N13" s="29"/>
      <c r="O13" s="30"/>
      <c r="P13" s="30"/>
      <c r="Q13" s="31">
        <f>SUM(P7:P10)</f>
        <v>54500</v>
      </c>
      <c r="R13" s="59">
        <f>SUM(S7:S10)</f>
        <v>0</v>
      </c>
      <c r="S13" s="59"/>
      <c r="T13" s="59"/>
    </row>
    <row r="14" spans="1:22" s="32" customFormat="1" ht="15.75" thickTop="1" x14ac:dyDescent="0.25">
      <c r="B14" s="32" t="s">
        <v>29</v>
      </c>
      <c r="V14" s="33"/>
    </row>
    <row r="15" spans="1:22" s="32" customFormat="1" x14ac:dyDescent="0.25">
      <c r="B15" s="34" t="s">
        <v>30</v>
      </c>
      <c r="C15" s="32" t="s">
        <v>31</v>
      </c>
      <c r="V15" s="33"/>
    </row>
    <row r="16" spans="1:22" s="32" customFormat="1" x14ac:dyDescent="0.25">
      <c r="B16" s="34" t="s">
        <v>30</v>
      </c>
      <c r="C16" s="32" t="s">
        <v>32</v>
      </c>
      <c r="V16" s="33"/>
    </row>
    <row r="17" spans="3:22" s="32" customFormat="1" x14ac:dyDescent="0.25">
      <c r="V17" s="33"/>
    </row>
    <row r="18" spans="3:22" s="32" customFormat="1" x14ac:dyDescent="0.25">
      <c r="V18" s="33"/>
    </row>
    <row r="20" spans="3:22" x14ac:dyDescent="0.25">
      <c r="C20"/>
      <c r="E20"/>
      <c r="F20"/>
      <c r="G20"/>
      <c r="I20"/>
      <c r="J20"/>
    </row>
    <row r="21" spans="3:22" x14ac:dyDescent="0.25">
      <c r="C21"/>
      <c r="E21"/>
      <c r="F21"/>
      <c r="G21"/>
      <c r="I21"/>
      <c r="J21"/>
    </row>
    <row r="22" spans="3:22" x14ac:dyDescent="0.25">
      <c r="C22"/>
      <c r="E22"/>
      <c r="F22"/>
      <c r="G22"/>
      <c r="I22"/>
      <c r="J22"/>
    </row>
    <row r="23" spans="3:22" x14ac:dyDescent="0.25">
      <c r="C23"/>
      <c r="E23"/>
      <c r="F23"/>
      <c r="G23"/>
      <c r="I23"/>
      <c r="J23"/>
    </row>
    <row r="24" spans="3:22" x14ac:dyDescent="0.25">
      <c r="C24"/>
      <c r="E24"/>
      <c r="F24"/>
      <c r="G24"/>
      <c r="I24"/>
      <c r="J24"/>
    </row>
    <row r="25" spans="3:22" x14ac:dyDescent="0.25">
      <c r="C25"/>
      <c r="E25"/>
      <c r="F25"/>
      <c r="G25"/>
      <c r="I25"/>
      <c r="J25"/>
    </row>
    <row r="26" spans="3:22" x14ac:dyDescent="0.25">
      <c r="C26"/>
      <c r="E26"/>
      <c r="F26"/>
      <c r="G26"/>
      <c r="I26"/>
      <c r="J26"/>
    </row>
    <row r="27" spans="3:22" x14ac:dyDescent="0.25">
      <c r="C27"/>
      <c r="E27"/>
      <c r="F27"/>
      <c r="G27"/>
      <c r="I27"/>
      <c r="J27"/>
    </row>
    <row r="28" spans="3:22" x14ac:dyDescent="0.25">
      <c r="C28"/>
      <c r="E28"/>
      <c r="F28"/>
      <c r="G28"/>
      <c r="I28"/>
      <c r="J28"/>
    </row>
    <row r="29" spans="3:22" x14ac:dyDescent="0.25">
      <c r="C29"/>
      <c r="E29"/>
      <c r="F29"/>
      <c r="G29"/>
      <c r="I29"/>
      <c r="J29"/>
    </row>
    <row r="30" spans="3:22" x14ac:dyDescent="0.25">
      <c r="C30"/>
      <c r="E30"/>
      <c r="F30"/>
      <c r="G30"/>
      <c r="I30"/>
      <c r="J30"/>
    </row>
    <row r="31" spans="3:22" x14ac:dyDescent="0.25">
      <c r="C31"/>
      <c r="E31"/>
      <c r="F31"/>
      <c r="G31"/>
      <c r="I31"/>
      <c r="J31"/>
    </row>
    <row r="32" spans="3:22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VuWoGtRw0jl5MkpuFMu7Sj6oQnbsBcgjJKYx6T5HmHggsM8qq0cvmm/w7FX4hmhtnU8QWzB/jShtXxFoPlUepQ==" saltValue="hYYvm6uzTjPO9SsVye7HFA==" spinCount="100000" sheet="1" objects="1" scenarios="1" selectLockedCells="1"/>
  <mergeCells count="6">
    <mergeCell ref="B13:H13"/>
    <mergeCell ref="R13:T13"/>
    <mergeCell ref="B1:E1"/>
    <mergeCell ref="H2:O3"/>
    <mergeCell ref="B12:K12"/>
    <mergeCell ref="R12:T12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R7:R10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:T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2023-11-01T09:37:37Z</cp:lastPrinted>
  <dcterms:created xsi:type="dcterms:W3CDTF">2014-03-05T12:43:32Z</dcterms:created>
  <dcterms:modified xsi:type="dcterms:W3CDTF">2023-11-02T09:27:10Z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